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Форма 3.10." sheetId="1" r:id="rId1"/>
    <sheet name="Форма 1.0.1." sheetId="2" r:id="rId2"/>
  </sheets>
  <externalReferences>
    <externalReference r:id="rId3"/>
    <externalReference r:id="rId4"/>
  </externalReferences>
  <definedNames>
    <definedName name="dateCh">[2]Титульный!$F$15</definedName>
    <definedName name="region_name">[2]Титульный!$F$7</definedName>
  </definedNames>
  <calcPr calcId="144525"/>
</workbook>
</file>

<file path=xl/calcChain.xml><?xml version="1.0" encoding="utf-8"?>
<calcChain xmlns="http://schemas.openxmlformats.org/spreadsheetml/2006/main">
  <c r="H13" i="2" l="1"/>
  <c r="H12" i="2"/>
  <c r="H11" i="2"/>
  <c r="H9" i="2"/>
  <c r="H8" i="2"/>
  <c r="H7" i="2"/>
  <c r="F13" i="2"/>
  <c r="F11" i="2"/>
  <c r="F10" i="2"/>
  <c r="F8" i="2"/>
  <c r="F9" i="2"/>
  <c r="F12" i="2"/>
  <c r="E36" i="1" l="1"/>
  <c r="E26" i="1"/>
  <c r="E27" i="1" s="1"/>
  <c r="E28" i="1" s="1"/>
  <c r="E29" i="1" s="1"/>
  <c r="E19" i="1"/>
  <c r="E20" i="1" s="1"/>
  <c r="E21" i="1" s="1"/>
</calcChain>
</file>

<file path=xl/sharedStrings.xml><?xml version="1.0" encoding="utf-8"?>
<sst xmlns="http://schemas.openxmlformats.org/spreadsheetml/2006/main" count="142" uniqueCount="99">
  <si>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</si>
  <si>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</si>
  <si>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</si>
  <si>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</si>
  <si>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</si>
  <si>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</si>
  <si>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</si>
  <si>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</si>
  <si>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</si>
  <si>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</si>
  <si>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</si>
  <si>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</si>
  <si>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</si>
  <si>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</si>
  <si>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</si>
  <si>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24.12.2018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</si>
  <si>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</si>
  <si>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</si>
  <si>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</si>
  <si>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</si>
  <si>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http://gvk86.ru.u3962.blue.elastictech.org/page/informaciya-o-deyatelnosti-po-vodootvedeniyu-i-ochistke-stochnyh-vod</t>
  </si>
  <si>
    <t>https://portal.eias.ru/Portal/DownloadPage.aspx?type=12&amp;guid=2e6aa8af-585f-4247-941a-2bb951b25985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</si>
  <si>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</si>
  <si>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водоотведения</t>
  </si>
  <si>
    <t>https://portal.eias.ru/Portal/DownloadPage.aspx?type=12&amp;guid=d3bae300-51a4-43a5-9583-550cf8d13fa0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</si>
  <si>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</si>
  <si>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</si>
  <si>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</si>
  <si>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1.Копии учред. док. 
2.Карточка п/п
3.Док-ты, подтверждающие полномочия лица подписавшего запрос
4.Нотариально завер. копии правоустанавливающих док. на зем. участок
5.Правоустанавливающие док. на подключаемый объект
6.Ситуац.план объекта с привязкой к территории нас.пункта
7.Топограф.карта участка в масштабе 1:500, согласованную с эксплуат. орг.
8.Инф.о сроках строительства (реконструкции) и ввода в эксплуатацию строящегося (реконструируемого) объекта (разрешение на стр-во, выданное администрацией города, план застройки, заверенный Департаментом архитектуры и градостроительства)
9.Баланс водопотребления и водоотведения подключаемого объекта, сведения о составе и свойствах сточных вод
10.Сведения о назначении объекта, высоте и об этаж. зданий, строений, сооружений (свид-во на право собст.объекта, иные док., подтверждающие владение и идентифицирующие объект по указ.параметрам)</t>
  </si>
  <si>
    <t>https://portal.eias.ru/Portal/DownloadPage.aspx?type=12&amp;guid=df51a1e3-6280-4716-8c2b-46952204128f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</si>
  <si>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</si>
  <si>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</si>
  <si>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</si>
  <si>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4.1</t>
  </si>
  <si>
    <t>наименование НПА</t>
  </si>
  <si>
    <t xml:space="preserve">1. ФЕДЕРАЛЬНЫЙ ЗАКОН РФ 07.12.2011 N 416-ФЗ «О водоснабжении и водоотведении»  
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</si>
  <si>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</si>
  <si>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О</t>
  </si>
  <si>
    <t>4.2</t>
  </si>
  <si>
    <t xml:space="preserve">2. ПОСТАНОВЛЕНИЕ Правительства РФ от 29.07.2013 N 644 «Об утверждении Правил холодного водоснабжения и водоотведения и о внесении изменений в некоторые акты Правительства РФ»
</t>
  </si>
  <si>
    <t>4.3</t>
  </si>
  <si>
    <t xml:space="preserve">3. ПОСТАНОВЛЕНИЕ Правительства РФ от 29.07.2013 N 645 «Об утверждении типовых договоров в области холодного водоснабжения и водоотведения»
</t>
  </si>
  <si>
    <t>4.4</t>
  </si>
  <si>
    <t>4. ПОСТАНОВЛЕНИЕ Правительства РФ   от 13.02.2006 N 83 «Об утверждении Правил определения и предоставления технических условий подключения объекта капитального строительства к сетям инженерно-технического обеспечения и Правил подключения объекта капитального строительства к сетям инженерно-технического обеспечения»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</si>
  <si>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</si>
  <si>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5.1</t>
  </si>
  <si>
    <t>телефоны службы, ответственной за прием и обработку заявок о подключении к централизованной системе водоотведения</t>
  </si>
  <si>
    <t>5.1.1</t>
  </si>
  <si>
    <t>контактный телефон службы</t>
  </si>
  <si>
    <t xml:space="preserve">Хисматова
Эльвира Маратовна - начальник технического отдела  52-33-42, доб.140, 52-33-39 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</si>
  <si>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</si>
  <si>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5.1.2</t>
  </si>
  <si>
    <t xml:space="preserve">Демиденко Галина  Васильевна - ведущий инженер  технического отдела 52-33-42 (доб.141), 52-33-39 </t>
  </si>
  <si>
    <t>5.1.3</t>
  </si>
  <si>
    <t xml:space="preserve">Фирсова Елена Николаевна - ведущий инженер технического отдела 52-33-42 (доб.162), 52-33-39 по заявкам на подключение
</t>
  </si>
  <si>
    <t>5.1.4</t>
  </si>
  <si>
    <t>Шакирова Диана Маратовна - инженер 1 кат технического отдела 52-33-42 (доб.162), 52-33-39 по заявкам на подключение</t>
  </si>
  <si>
    <t>5.1.5</t>
  </si>
  <si>
    <t>Жуббе Татьяна Юрьевна - инженер 1 кат технического отдела 52-33-39 по входящим письмам</t>
  </si>
  <si>
    <t>5.2</t>
  </si>
  <si>
    <t>адреса службы, ответственной за прием и обработку заявок о подключении к централизованной системе водоотведения</t>
  </si>
  <si>
    <t>5.2.1</t>
  </si>
  <si>
    <t>адрес службы</t>
  </si>
  <si>
    <t>628422, Россия, Тюменская область, Ханты-Мансийский автономный округ - Югра, город Сургут - 22, улица Аэрофлотская, 4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</si>
  <si>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</si>
  <si>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</si>
  <si>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водоотведения</t>
  </si>
  <si>
    <t>5.3.1</t>
  </si>
  <si>
    <t>график работы службы</t>
  </si>
  <si>
    <t>работа с посетителями и абонентами: c 09:00 до 13:00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</si>
  <si>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</si>
  <si>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работа с посетителями и абонентами</t>
  </si>
  <si>
    <t>c 09:00 до 13:00</t>
  </si>
  <si>
    <t>5.3.2</t>
  </si>
  <si>
    <t>работа с документацией: c 14:00 до 17:00</t>
  </si>
  <si>
    <t>работа с документацией</t>
  </si>
  <si>
    <t>c 14:00 до 17:00</t>
  </si>
  <si>
    <t>6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</si>
  <si>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</si>
  <si>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6.1</t>
  </si>
  <si>
    <t>Порядок действий</t>
  </si>
  <si>
    <t>https://portal.eias.ru/Portal/DownloadPage.aspx?type=12&amp;guid=d5b1faf1-5f5c-4f7c-b245-e7e0892ea372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</si>
  <si>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</si>
  <si>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11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</si>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</sst>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55"/>
      <name val="Wingdings 2"/>
      <family val="1"/>
      <charset val="2"/>
    </font>
    <font>
      <sz val="18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vertAlign val="superscript"/>
      <sz val="9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8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86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4" borderId="5" xfId="1" applyFont="1" applyFill="1" applyBorder="1" applyAlignment="1" applyProtection="1">
      <alignment vertical="center" wrapText="1"/>
    </xf>
    <xf numFmtId="49" fontId="12" fillId="4" borderId="1" xfId="4" applyFont="1" applyFill="1" applyBorder="1" applyAlignment="1" applyProtection="1">
      <alignment horizontal="left" vertical="center" indent="1"/>
    </xf>
    <xf numFmtId="49" fontId="12" fillId="4" borderId="1" xfId="4" applyFont="1" applyFill="1" applyBorder="1" applyAlignment="1" applyProtection="1">
      <alignment horizontal="left" vertical="center" indent="2"/>
    </xf>
    <xf numFmtId="49" fontId="13" fillId="4" borderId="6" xfId="4" applyFont="1" applyFill="1" applyBorder="1" applyAlignment="1" applyProtection="1">
      <alignment horizontal="center" vertical="top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14" fillId="2" borderId="0" xfId="1" applyFont="1" applyFill="1" applyBorder="1" applyAlignment="1" applyProtection="1">
      <alignment horizontal="center" vertical="center" wrapTex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2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2" fillId="0" borderId="8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0" xfId="1" applyFont="1" applyFill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 inden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49" fontId="5" fillId="0" borderId="0" xfId="1" applyNumberFormat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7" fillId="0" borderId="6" xfId="2" applyFont="1" applyFill="1" applyBorder="1" applyAlignment="1">
      <alignment horizontal="left" vertical="center" wrapText="1" indent="1"/>
    </xf>
    <xf numFmtId="0" fontId="7" fillId="0" borderId="2" xfId="2" applyFont="1" applyFill="1" applyBorder="1" applyAlignment="1">
      <alignment horizontal="left" vertical="center" wrapText="1" indent="1"/>
    </xf>
    <xf numFmtId="0" fontId="7" fillId="0" borderId="5" xfId="2" applyFont="1" applyFill="1" applyBorder="1" applyAlignment="1">
      <alignment horizontal="left" vertical="center" wrapText="1" indent="1"/>
    </xf>
    <xf numFmtId="0" fontId="15" fillId="0" borderId="0" xfId="1" applyFont="1" applyFill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2" xfId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2" fillId="0" borderId="2" xfId="7" applyNumberFormat="1" applyFont="1" applyFill="1" applyBorder="1" applyAlignment="1" applyProtection="1">
      <alignment horizontal="center" vertical="center" wrapText="1"/>
    </xf>
    <xf numFmtId="0" fontId="2" fillId="0" borderId="2" xfId="5" applyNumberFormat="1" applyFont="1" applyFill="1" applyBorder="1" applyAlignment="1" applyProtection="1">
      <alignment horizontal="center" vertical="center" wrapText="1"/>
    </xf>
    <xf numFmtId="49" fontId="16" fillId="2" borderId="0" xfId="3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7" applyFont="1" applyFill="1" applyBorder="1" applyAlignment="1" applyProtection="1">
      <alignment horizontal="left" vertical="center" wrapText="1" indent="1"/>
    </xf>
    <xf numFmtId="0" fontId="2" fillId="6" borderId="2" xfId="5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2" xfId="7" applyFont="1" applyFill="1" applyBorder="1" applyAlignment="1" applyProtection="1">
      <alignment horizontal="left" vertical="center" wrapText="1" indent="2"/>
    </xf>
    <xf numFmtId="0" fontId="2" fillId="0" borderId="2" xfId="7" applyFont="1" applyFill="1" applyBorder="1" applyAlignment="1" applyProtection="1">
      <alignment horizontal="left" vertical="center" wrapText="1" indent="3"/>
    </xf>
    <xf numFmtId="0" fontId="2" fillId="0" borderId="2" xfId="7" applyFont="1" applyFill="1" applyBorder="1" applyAlignment="1" applyProtection="1">
      <alignment horizontal="left" vertical="center" wrapText="1" indent="4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7" applyFont="1" applyFill="1" applyBorder="1" applyAlignment="1" applyProtection="1">
      <alignment horizontal="left" vertical="center" wrapText="1" indent="2"/>
    </xf>
    <xf numFmtId="0" fontId="2" fillId="0" borderId="0" xfId="5" applyNumberFormat="1" applyFont="1" applyFill="1" applyBorder="1" applyAlignment="1" applyProtection="1">
      <alignment horizontal="left" vertical="center" wrapText="1"/>
    </xf>
    <xf numFmtId="49" fontId="2" fillId="0" borderId="0" xfId="1" applyNumberFormat="1" applyFont="1" applyFill="1" applyBorder="1" applyAlignment="1" applyProtection="1">
      <alignment vertical="center" wrapText="1"/>
    </xf>
  </cellXfs>
  <cellStyles count="8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JKH.OPEN.INFO.HVS(v3.5)_цены161210" xfId="7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7315200" y="12763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2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2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&#1057;&#1090;&#1072;&#1085;&#1076;&#1072;&#1088;&#1090;&#1099;%20&#1088;&#1072;&#1089;&#1082;&#1088;&#1099;&#1090;&#1080;&#1103;%20&#1080;&#1085;&#1092;&#1086;&#1088;&#1084;&#1072;&#1094;&#1080;&#1080;%20(&#1089;&#1072;&#1081;&#1090;)/2.11.%20&#1080;%202.12.%20&#1092;&#1086;&#1088;&#1084;&#1099;%20&#1058;&#1054;%20&#1080;%20&#1075;&#1083;.%20&#1102;&#1088;&#1080;&#1089;&#1082;&#1086;&#1085;&#1089;&#1091;&#1083;&#1100;&#1090;/&#1089;&#1090;&#1086;&#1082;&#1080;/FAS.JKH.OPEN.INFO.PRICE.VO_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%20&#1058;&#1080;&#1090;&#1086;&#1074;&#1072;\&#1052;&#1086;&#1085;&#1080;&#1090;&#1086;&#1088;&#1080;&#1085;&#1075;%20&#1045;&#1048;&#1040;&#1057;\&#1057;&#1090;&#1072;&#1085;&#1090;&#1072;&#1088;&#1090;&#1099;%20&#1088;&#1072;&#1089;&#1082;&#1088;&#1099;&#1090;&#1080;&#1103;%20(&#1045;&#1048;&#1040;&#1057;)\&#1058;&#1072;&#1088;&#1080;&#1092;&#1099;\&#1058;&#1072;&#1088;&#1080;&#1092;&#1099;%20&#1085;&#1072;%202019-2023%20&#1075;&#1075;\FAS.JKH.OPEN.INFO.PRICE.VO_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ВО"/>
      <sheetName val="Форма 3.2 | Т-ВО"/>
      <sheetName val="Форма 1.0.1 | Т-транс"/>
      <sheetName val="Форма 3.2 | Т-транс"/>
      <sheetName val="Форма 1.0.1 | Т-подкл(инд)"/>
      <sheetName val="Форма 3.4 | Т-подкл(инд)"/>
      <sheetName val="Форма 1.0.1 | Т-подкл"/>
      <sheetName val="Форма 3.4 | Т-подкл"/>
      <sheetName val="Форма 1.0.1 | Форма 3.9"/>
      <sheetName val="Форма 3.9"/>
      <sheetName val="Форма 1.0.1 | Форма 3.10"/>
      <sheetName val="Форма 3.10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VO_1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ВО"/>
      <sheetName val="Форма 3.2 | Т-ВО"/>
      <sheetName val="Форма 1.0.1 | Т-транс"/>
      <sheetName val="Форма 3.2 | Т-транс"/>
      <sheetName val="Форма 1.0.1 | Т-подкл(инд)"/>
      <sheetName val="Форма 3.4 | Т-подкл(инд)"/>
      <sheetName val="Форма 1.0.1 | Т-подкл"/>
      <sheetName val="Форма 3.4 | Т-подкл"/>
      <sheetName val="Форма 1.0.1 | Форма 3.9"/>
      <sheetName val="Форма 3.9"/>
      <sheetName val="Форма 1.0.1 | Форма 3.10"/>
      <sheetName val="Форма 3.10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ThisWorkbook.Freeze_Panes"/>
    </definedNames>
    <sheetDataSet>
      <sheetData sheetId="0"/>
      <sheetData sheetId="1"/>
      <sheetData sheetId="2"/>
      <sheetData sheetId="3">
        <row r="7">
          <cell r="F7" t="str">
            <v>Ханты-Мансийский автономный округ</v>
          </cell>
        </row>
        <row r="15">
          <cell r="F15" t="str">
            <v>10.12.2018</v>
          </cell>
        </row>
      </sheetData>
      <sheetData sheetId="4">
        <row r="13">
          <cell r="H13" t="str">
            <v>город Сургут</v>
          </cell>
        </row>
        <row r="14">
          <cell r="R14" t="str">
            <v>город Сургут (71876000)</v>
          </cell>
        </row>
      </sheetData>
      <sheetData sheetId="5">
        <row r="21">
          <cell r="F21" t="str">
            <v>Водоотведение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topLeftCell="C4" workbookViewId="0">
      <selection activeCell="H19" sqref="H19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5"/>
    <col min="13" max="16384" width="10.5703125" style="4"/>
  </cols>
  <sheetData>
    <row r="1" spans="1:29" hidden="1">
      <c r="P1" s="6"/>
      <c r="AC1" s="7"/>
    </row>
    <row r="2" spans="1:29" hidden="1"/>
    <row r="3" spans="1:29" hidden="1"/>
    <row r="4" spans="1:29" ht="3" customHeight="1">
      <c r="C4" s="8"/>
      <c r="D4" s="9"/>
      <c r="E4" s="9"/>
      <c r="F4" s="9"/>
      <c r="G4" s="9"/>
      <c r="H4" s="10"/>
      <c r="I4" s="10"/>
    </row>
    <row r="5" spans="1:29" ht="26.1" customHeight="1">
      <c r="C5" s="8"/>
      <c r="D5" s="50" t="s">
        <v>0</v>
      </c>
      <c r="E5" s="50"/>
      <c r="F5" s="50"/>
      <c r="G5" s="50"/>
      <c r="H5" s="50"/>
      <c r="I5" s="11"/>
    </row>
    <row r="6" spans="1:29" ht="3" customHeight="1">
      <c r="C6" s="8"/>
      <c r="D6" s="9"/>
      <c r="E6" s="12"/>
      <c r="F6" s="12"/>
      <c r="G6" s="12"/>
      <c r="H6" s="13"/>
      <c r="I6" s="14"/>
    </row>
    <row r="7" spans="1:29" ht="21" customHeight="1">
      <c r="C7" s="8"/>
      <c r="D7" s="51" t="s">
        <v>1</v>
      </c>
      <c r="E7" s="51"/>
      <c r="F7" s="51"/>
      <c r="G7" s="51"/>
      <c r="H7" s="51"/>
      <c r="I7" s="52" t="s">
        <v>2</v>
      </c>
    </row>
    <row r="8" spans="1:29" ht="21" customHeight="1">
      <c r="C8" s="8"/>
      <c r="D8" s="15" t="s">
        <v>3</v>
      </c>
      <c r="E8" s="16" t="s">
        <v>4</v>
      </c>
      <c r="F8" s="16"/>
      <c r="G8" s="16" t="s">
        <v>5</v>
      </c>
      <c r="H8" s="16" t="s">
        <v>6</v>
      </c>
      <c r="I8" s="52"/>
    </row>
    <row r="9" spans="1:29" ht="12" customHeight="1">
      <c r="C9" s="8"/>
      <c r="D9" s="17" t="s">
        <v>7</v>
      </c>
      <c r="E9" s="17" t="s">
        <v>8</v>
      </c>
      <c r="F9" s="17"/>
      <c r="G9" s="17" t="s">
        <v>9</v>
      </c>
      <c r="H9" s="17" t="s">
        <v>10</v>
      </c>
      <c r="I9" s="17" t="s">
        <v>11</v>
      </c>
    </row>
    <row r="10" spans="1:29" ht="15">
      <c r="A10" s="18"/>
      <c r="C10" s="8"/>
      <c r="D10" s="19">
        <v>1</v>
      </c>
      <c r="E10" s="53" t="s">
        <v>12</v>
      </c>
      <c r="F10" s="53"/>
      <c r="G10" s="53"/>
      <c r="H10" s="53"/>
      <c r="I10" s="20"/>
    </row>
    <row r="11" spans="1:29" ht="20.100000000000001" customHeight="1">
      <c r="A11" s="18"/>
      <c r="C11" s="8"/>
      <c r="D11" s="19" t="s">
        <v>13</v>
      </c>
      <c r="E11" s="21" t="s">
        <v>14</v>
      </c>
      <c r="F11" s="22"/>
      <c r="G11" s="23" t="s">
        <v>15</v>
      </c>
      <c r="H11" s="22" t="s">
        <v>16</v>
      </c>
      <c r="I11" s="24" t="s">
        <v>17</v>
      </c>
    </row>
    <row r="12" spans="1:29" ht="60">
      <c r="A12" s="18"/>
      <c r="C12" s="8"/>
      <c r="D12" s="19" t="s">
        <v>18</v>
      </c>
      <c r="E12" s="21" t="s">
        <v>19</v>
      </c>
      <c r="F12" s="22"/>
      <c r="G12" s="25" t="s">
        <v>20</v>
      </c>
      <c r="H12" s="26" t="s">
        <v>21</v>
      </c>
      <c r="I12" s="27" t="s">
        <v>22</v>
      </c>
    </row>
    <row r="13" spans="1:29" ht="33.75">
      <c r="A13" s="18"/>
      <c r="B13" s="2">
        <v>3</v>
      </c>
      <c r="C13" s="8"/>
      <c r="D13" s="19">
        <v>2</v>
      </c>
      <c r="E13" s="28" t="s">
        <v>23</v>
      </c>
      <c r="F13" s="22"/>
      <c r="G13" s="22" t="s">
        <v>16</v>
      </c>
      <c r="H13" s="26" t="s">
        <v>24</v>
      </c>
      <c r="I13" s="29" t="s">
        <v>25</v>
      </c>
    </row>
    <row r="14" spans="1:29" ht="39" customHeight="1">
      <c r="A14" s="18"/>
      <c r="C14" s="8"/>
      <c r="D14" s="19">
        <v>3</v>
      </c>
      <c r="E14" s="48" t="s">
        <v>26</v>
      </c>
      <c r="F14" s="48"/>
      <c r="G14" s="48"/>
      <c r="H14" s="48"/>
      <c r="I14" s="30"/>
    </row>
    <row r="15" spans="1:29" ht="201" customHeight="1">
      <c r="A15" s="18"/>
      <c r="C15" s="8"/>
      <c r="D15" s="19" t="s">
        <v>27</v>
      </c>
      <c r="E15" s="31" t="s">
        <v>28</v>
      </c>
      <c r="F15" s="22"/>
      <c r="G15" s="22" t="s">
        <v>16</v>
      </c>
      <c r="H15" s="26" t="s">
        <v>29</v>
      </c>
      <c r="I15" s="44" t="s">
        <v>30</v>
      </c>
    </row>
    <row r="16" spans="1:29" ht="15" customHeight="1">
      <c r="A16" s="18"/>
      <c r="C16" s="8"/>
      <c r="D16" s="32"/>
      <c r="E16" s="33" t="s">
        <v>31</v>
      </c>
      <c r="F16" s="34"/>
      <c r="G16" s="34"/>
      <c r="H16" s="35"/>
      <c r="I16" s="45"/>
    </row>
    <row r="17" spans="1:9" s="4" customFormat="1" ht="15">
      <c r="A17" s="18"/>
      <c r="B17" s="2">
        <v>3</v>
      </c>
      <c r="C17" s="8"/>
      <c r="D17" s="19">
        <v>4</v>
      </c>
      <c r="E17" s="48" t="s">
        <v>32</v>
      </c>
      <c r="F17" s="48"/>
      <c r="G17" s="48"/>
      <c r="H17" s="48"/>
      <c r="I17" s="30"/>
    </row>
    <row r="18" spans="1:9" s="4" customFormat="1" ht="60">
      <c r="A18" s="18"/>
      <c r="B18" s="2"/>
      <c r="C18" s="8"/>
      <c r="D18" s="19" t="s">
        <v>33</v>
      </c>
      <c r="E18" s="36" t="s">
        <v>34</v>
      </c>
      <c r="F18" s="22"/>
      <c r="G18" s="25" t="s">
        <v>35</v>
      </c>
      <c r="H18" s="22" t="s">
        <v>16</v>
      </c>
      <c r="I18" s="44" t="s">
        <v>36</v>
      </c>
    </row>
    <row r="19" spans="1:9" s="4" customFormat="1" ht="105">
      <c r="A19" s="18"/>
      <c r="B19" s="2"/>
      <c r="C19" s="37" t="s">
        <v>37</v>
      </c>
      <c r="D19" s="19" t="s">
        <v>38</v>
      </c>
      <c r="E19" s="36" t="str">
        <f>E18</f>
        <v>наименование НПА</v>
      </c>
      <c r="F19" s="22" t="s">
        <v>16</v>
      </c>
      <c r="G19" s="25" t="s">
        <v>39</v>
      </c>
      <c r="H19" s="22" t="s">
        <v>16</v>
      </c>
      <c r="I19" s="47"/>
    </row>
    <row r="20" spans="1:9" s="4" customFormat="1" ht="90">
      <c r="A20" s="18"/>
      <c r="B20" s="2"/>
      <c r="C20" s="37" t="s">
        <v>37</v>
      </c>
      <c r="D20" s="19" t="s">
        <v>40</v>
      </c>
      <c r="E20" s="36" t="str">
        <f>E19</f>
        <v>наименование НПА</v>
      </c>
      <c r="F20" s="22" t="s">
        <v>16</v>
      </c>
      <c r="G20" s="25" t="s">
        <v>41</v>
      </c>
      <c r="H20" s="22" t="s">
        <v>16</v>
      </c>
      <c r="I20" s="47"/>
    </row>
    <row r="21" spans="1:9" s="4" customFormat="1" ht="165">
      <c r="A21" s="18"/>
      <c r="B21" s="2"/>
      <c r="C21" s="37" t="s">
        <v>37</v>
      </c>
      <c r="D21" s="19" t="s">
        <v>42</v>
      </c>
      <c r="E21" s="36" t="str">
        <f>E20</f>
        <v>наименование НПА</v>
      </c>
      <c r="F21" s="22" t="s">
        <v>16</v>
      </c>
      <c r="G21" s="25" t="s">
        <v>43</v>
      </c>
      <c r="H21" s="22" t="s">
        <v>16</v>
      </c>
      <c r="I21" s="47"/>
    </row>
    <row r="22" spans="1:9" s="4" customFormat="1">
      <c r="A22" s="18"/>
      <c r="B22" s="2"/>
      <c r="C22" s="8"/>
      <c r="D22" s="32"/>
      <c r="E22" s="33" t="s">
        <v>31</v>
      </c>
      <c r="F22" s="34"/>
      <c r="G22" s="34"/>
      <c r="H22" s="35"/>
      <c r="I22" s="45"/>
    </row>
    <row r="23" spans="1:9" s="4" customFormat="1" ht="15">
      <c r="A23" s="18"/>
      <c r="B23" s="2">
        <v>3</v>
      </c>
      <c r="C23" s="8"/>
      <c r="D23" s="19">
        <v>5</v>
      </c>
      <c r="E23" s="48" t="s">
        <v>44</v>
      </c>
      <c r="F23" s="48"/>
      <c r="G23" s="48"/>
      <c r="H23" s="48"/>
      <c r="I23" s="30"/>
    </row>
    <row r="24" spans="1:9" s="4" customFormat="1" ht="15">
      <c r="A24" s="18"/>
      <c r="B24" s="2"/>
      <c r="C24" s="8"/>
      <c r="D24" s="19" t="s">
        <v>45</v>
      </c>
      <c r="E24" s="46" t="s">
        <v>46</v>
      </c>
      <c r="F24" s="46"/>
      <c r="G24" s="46"/>
      <c r="H24" s="46"/>
      <c r="I24" s="30"/>
    </row>
    <row r="25" spans="1:9" s="4" customFormat="1" ht="60">
      <c r="A25" s="18"/>
      <c r="B25" s="2"/>
      <c r="C25" s="8"/>
      <c r="D25" s="19" t="s">
        <v>47</v>
      </c>
      <c r="E25" s="38" t="s">
        <v>48</v>
      </c>
      <c r="F25" s="22"/>
      <c r="G25" s="25" t="s">
        <v>49</v>
      </c>
      <c r="H25" s="22" t="s">
        <v>16</v>
      </c>
      <c r="I25" s="44" t="s">
        <v>50</v>
      </c>
    </row>
    <row r="26" spans="1:9" s="4" customFormat="1" ht="45">
      <c r="A26" s="18"/>
      <c r="B26" s="2"/>
      <c r="C26" s="37" t="s">
        <v>37</v>
      </c>
      <c r="D26" s="19" t="s">
        <v>51</v>
      </c>
      <c r="E26" s="38" t="str">
        <f>E25</f>
        <v>контактный телефон службы</v>
      </c>
      <c r="F26" s="22" t="s">
        <v>16</v>
      </c>
      <c r="G26" s="25" t="s">
        <v>52</v>
      </c>
      <c r="H26" s="22" t="s">
        <v>16</v>
      </c>
      <c r="I26" s="47"/>
    </row>
    <row r="27" spans="1:9" s="4" customFormat="1" ht="75">
      <c r="A27" s="18"/>
      <c r="B27" s="2"/>
      <c r="C27" s="37" t="s">
        <v>37</v>
      </c>
      <c r="D27" s="19" t="s">
        <v>53</v>
      </c>
      <c r="E27" s="38" t="str">
        <f>E26</f>
        <v>контактный телефон службы</v>
      </c>
      <c r="F27" s="22" t="s">
        <v>16</v>
      </c>
      <c r="G27" s="25" t="s">
        <v>54</v>
      </c>
      <c r="H27" s="22" t="s">
        <v>16</v>
      </c>
      <c r="I27" s="47"/>
    </row>
    <row r="28" spans="1:9" s="4" customFormat="1" ht="60">
      <c r="A28" s="18"/>
      <c r="B28" s="2"/>
      <c r="C28" s="37" t="s">
        <v>37</v>
      </c>
      <c r="D28" s="19" t="s">
        <v>55</v>
      </c>
      <c r="E28" s="38" t="str">
        <f>E27</f>
        <v>контактный телефон службы</v>
      </c>
      <c r="F28" s="22" t="s">
        <v>16</v>
      </c>
      <c r="G28" s="25" t="s">
        <v>56</v>
      </c>
      <c r="H28" s="22" t="s">
        <v>16</v>
      </c>
      <c r="I28" s="47"/>
    </row>
    <row r="29" spans="1:9" s="4" customFormat="1" ht="45">
      <c r="A29" s="18"/>
      <c r="B29" s="2"/>
      <c r="C29" s="37" t="s">
        <v>37</v>
      </c>
      <c r="D29" s="19" t="s">
        <v>57</v>
      </c>
      <c r="E29" s="38" t="str">
        <f>E28</f>
        <v>контактный телефон службы</v>
      </c>
      <c r="F29" s="22" t="s">
        <v>16</v>
      </c>
      <c r="G29" s="25" t="s">
        <v>58</v>
      </c>
      <c r="H29" s="22" t="s">
        <v>16</v>
      </c>
      <c r="I29" s="47"/>
    </row>
    <row r="30" spans="1:9" s="4" customFormat="1">
      <c r="A30" s="18"/>
      <c r="B30" s="2"/>
      <c r="C30" s="8"/>
      <c r="D30" s="32"/>
      <c r="E30" s="34" t="s">
        <v>31</v>
      </c>
      <c r="F30" s="39"/>
      <c r="G30" s="39"/>
      <c r="H30" s="35"/>
      <c r="I30" s="45"/>
    </row>
    <row r="31" spans="1:9" s="4" customFormat="1" ht="15">
      <c r="A31" s="18"/>
      <c r="B31" s="2"/>
      <c r="C31" s="8"/>
      <c r="D31" s="19" t="s">
        <v>59</v>
      </c>
      <c r="E31" s="46" t="s">
        <v>60</v>
      </c>
      <c r="F31" s="46"/>
      <c r="G31" s="46"/>
      <c r="H31" s="46"/>
      <c r="I31" s="30"/>
    </row>
    <row r="32" spans="1:9" s="4" customFormat="1" ht="60">
      <c r="A32" s="18"/>
      <c r="B32" s="2"/>
      <c r="C32" s="8"/>
      <c r="D32" s="19" t="s">
        <v>61</v>
      </c>
      <c r="E32" s="38" t="s">
        <v>62</v>
      </c>
      <c r="F32" s="22"/>
      <c r="G32" s="25" t="s">
        <v>63</v>
      </c>
      <c r="H32" s="22" t="s">
        <v>16</v>
      </c>
      <c r="I32" s="44" t="s">
        <v>64</v>
      </c>
    </row>
    <row r="33" spans="1:12">
      <c r="A33" s="18"/>
      <c r="C33" s="8"/>
      <c r="D33" s="32"/>
      <c r="E33" s="34" t="s">
        <v>31</v>
      </c>
      <c r="F33" s="39"/>
      <c r="G33" s="39"/>
      <c r="H33" s="35"/>
      <c r="I33" s="45"/>
    </row>
    <row r="34" spans="1:12" ht="15">
      <c r="A34" s="18"/>
      <c r="C34" s="8"/>
      <c r="D34" s="19" t="s">
        <v>65</v>
      </c>
      <c r="E34" s="46" t="s">
        <v>66</v>
      </c>
      <c r="F34" s="46"/>
      <c r="G34" s="46"/>
      <c r="H34" s="46"/>
      <c r="I34" s="30"/>
    </row>
    <row r="35" spans="1:12" ht="22.5">
      <c r="A35" s="18"/>
      <c r="C35" s="8"/>
      <c r="D35" s="19" t="s">
        <v>67</v>
      </c>
      <c r="E35" s="38" t="s">
        <v>68</v>
      </c>
      <c r="F35" s="22"/>
      <c r="G35" s="40" t="s">
        <v>69</v>
      </c>
      <c r="H35" s="22" t="s">
        <v>16</v>
      </c>
      <c r="I35" s="44" t="s">
        <v>70</v>
      </c>
      <c r="K35" s="5" t="s">
        <v>71</v>
      </c>
      <c r="L35" s="5" t="s">
        <v>72</v>
      </c>
    </row>
    <row r="36" spans="1:12" ht="22.5">
      <c r="A36" s="18"/>
      <c r="C36" s="37" t="s">
        <v>37</v>
      </c>
      <c r="D36" s="19" t="s">
        <v>73</v>
      </c>
      <c r="E36" s="38" t="str">
        <f>E35</f>
        <v>график работы службы</v>
      </c>
      <c r="F36" s="22" t="s">
        <v>16</v>
      </c>
      <c r="G36" s="40" t="s">
        <v>74</v>
      </c>
      <c r="H36" s="22" t="s">
        <v>16</v>
      </c>
      <c r="I36" s="47"/>
      <c r="K36" s="5" t="s">
        <v>75</v>
      </c>
      <c r="L36" s="5" t="s">
        <v>76</v>
      </c>
    </row>
    <row r="37" spans="1:12">
      <c r="A37" s="18"/>
      <c r="C37" s="8"/>
      <c r="D37" s="32"/>
      <c r="E37" s="34" t="s">
        <v>31</v>
      </c>
      <c r="F37" s="39"/>
      <c r="G37" s="39"/>
      <c r="H37" s="35"/>
      <c r="I37" s="45"/>
    </row>
    <row r="38" spans="1:12" ht="15">
      <c r="A38" s="18"/>
      <c r="B38" s="2">
        <v>3</v>
      </c>
      <c r="C38" s="8"/>
      <c r="D38" s="19" t="s">
        <v>77</v>
      </c>
      <c r="E38" s="48" t="s">
        <v>78</v>
      </c>
      <c r="F38" s="48"/>
      <c r="G38" s="48"/>
      <c r="H38" s="48"/>
      <c r="I38" s="30"/>
    </row>
    <row r="39" spans="1:12" ht="33.75">
      <c r="A39" s="18"/>
      <c r="C39" s="8"/>
      <c r="D39" s="19" t="s">
        <v>79</v>
      </c>
      <c r="E39" s="31" t="s">
        <v>80</v>
      </c>
      <c r="F39" s="22"/>
      <c r="G39" s="22" t="s">
        <v>16</v>
      </c>
      <c r="H39" s="26" t="s">
        <v>81</v>
      </c>
      <c r="I39" s="44" t="s">
        <v>30</v>
      </c>
    </row>
    <row r="40" spans="1:12">
      <c r="A40" s="18"/>
      <c r="C40" s="8"/>
      <c r="D40" s="32"/>
      <c r="E40" s="33" t="s">
        <v>31</v>
      </c>
      <c r="F40" s="39"/>
      <c r="G40" s="39"/>
      <c r="H40" s="35"/>
      <c r="I40" s="45"/>
    </row>
    <row r="41" spans="1:12" s="41" customFormat="1" ht="11.25">
      <c r="A41" s="18"/>
      <c r="K41" s="42"/>
      <c r="L41" s="42"/>
    </row>
    <row r="42" spans="1:12">
      <c r="D42" s="43">
        <v>1</v>
      </c>
      <c r="E42" s="49" t="s">
        <v>82</v>
      </c>
      <c r="F42" s="49"/>
      <c r="G42" s="49"/>
      <c r="H42" s="49"/>
      <c r="I42" s="49"/>
    </row>
  </sheetData>
  <mergeCells count="18">
    <mergeCell ref="I15:I16"/>
    <mergeCell ref="D5:H5"/>
    <mergeCell ref="D7:H7"/>
    <mergeCell ref="I7:I8"/>
    <mergeCell ref="E10:H10"/>
    <mergeCell ref="E14:H14"/>
    <mergeCell ref="E42:I42"/>
    <mergeCell ref="E17:H17"/>
    <mergeCell ref="I18:I22"/>
    <mergeCell ref="E23:H23"/>
    <mergeCell ref="E24:H24"/>
    <mergeCell ref="I25:I30"/>
    <mergeCell ref="E31:H31"/>
    <mergeCell ref="I32:I33"/>
    <mergeCell ref="E34:H34"/>
    <mergeCell ref="I35:I37"/>
    <mergeCell ref="E38:H38"/>
    <mergeCell ref="I39:I40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35:G3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9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I25 G32 E35 E15 I18 E25 E32 E18 G25:G29 G18:G21 I39 E39 G12 I32 I15 E12 I35">
      <formula1>900</formula1>
    </dataValidation>
  </dataValidations>
  <hyperlinks>
    <hyperlink ref="H13" location="'Форма 3.10'!$H$13" tooltip="Кликните по гиперссылке, чтобы перейти по гиперссылке или отредактировать её" display="https://portal.eias.ru/Portal/DownloadPage.aspx?type=12&amp;guid=d3bae300-51a4-43a5-9583-550cf8d13fa0"/>
    <hyperlink ref="H15" location="'Форма 3.10'!$H$15" tooltip="Кликните по гиперссылке, чтобы перейти по гиперссылке или отредактировать её" display="https://portal.eias.ru/Portal/DownloadPage.aspx?type=12&amp;guid=df51a1e3-6280-4716-8c2b-46952204128f"/>
    <hyperlink ref="H12" location="'Форма 3.10'!$H$12" tooltip="Кликните по гиперссылке, чтобы перейти по гиперссылке или отредактировать её" display="https://portal.eias.ru/Portal/DownloadPage.aspx?type=12&amp;guid=2e6aa8af-585f-4247-941a-2bb951b25985"/>
    <hyperlink ref="H39" location="'Форма 3.10'!$H$39" tooltip="Кликните по гиперссылке, чтобы перейти по гиперссылке или отредактировать её" display="https://portal.eias.ru/Portal/DownloadPage.aspx?type=12&amp;guid=d5b1faf1-5f5c-4f7c-b245-e7e0892ea372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opLeftCell="E1" workbookViewId="0">
      <selection activeCell="G21" sqref="G21"/>
    </sheetView>
  </sheetViews>
  <sheetFormatPr defaultColWidth="10.5703125" defaultRowHeight="14.25"/>
  <cols>
    <col min="1" max="1" width="3.7109375" style="54" hidden="1" customWidth="1"/>
    <col min="2" max="4" width="3.7109375" style="55" hidden="1" customWidth="1"/>
    <col min="5" max="5" width="3.7109375" style="3" customWidth="1"/>
    <col min="6" max="6" width="9.7109375" style="4" customWidth="1"/>
    <col min="7" max="7" width="37.7109375" style="4" customWidth="1"/>
    <col min="8" max="8" width="66.85546875" style="4" customWidth="1"/>
    <col min="9" max="9" width="115.7109375" style="4" customWidth="1"/>
    <col min="10" max="11" width="10.5703125" style="55"/>
    <col min="12" max="12" width="11.140625" style="55" customWidth="1"/>
    <col min="13" max="20" width="10.5703125" style="55"/>
    <col min="21" max="16384" width="10.5703125" style="4"/>
  </cols>
  <sheetData>
    <row r="1" spans="1:20">
      <c r="A1" s="54" t="s">
        <v>83</v>
      </c>
    </row>
    <row r="2" spans="1:20" ht="22.5">
      <c r="F2" s="56" t="s">
        <v>84</v>
      </c>
      <c r="G2" s="57"/>
      <c r="H2" s="58"/>
      <c r="I2" s="59"/>
    </row>
    <row r="4" spans="1:20" s="61" customFormat="1" ht="15">
      <c r="A4" s="60"/>
      <c r="B4" s="60"/>
      <c r="C4" s="60"/>
      <c r="D4" s="60"/>
      <c r="F4" s="62" t="s">
        <v>1</v>
      </c>
      <c r="G4" s="62"/>
      <c r="H4" s="62"/>
      <c r="I4" s="63" t="s">
        <v>2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s="61" customFormat="1" ht="15">
      <c r="A5" s="60"/>
      <c r="B5" s="60"/>
      <c r="C5" s="60"/>
      <c r="D5" s="60"/>
      <c r="F5" s="64" t="s">
        <v>3</v>
      </c>
      <c r="G5" s="65" t="s">
        <v>4</v>
      </c>
      <c r="H5" s="66" t="s">
        <v>5</v>
      </c>
      <c r="I5" s="63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s="61" customFormat="1" ht="15">
      <c r="A6" s="60"/>
      <c r="B6" s="60"/>
      <c r="C6" s="60"/>
      <c r="D6" s="60"/>
      <c r="F6" s="67" t="s">
        <v>7</v>
      </c>
      <c r="G6" s="68">
        <v>2</v>
      </c>
      <c r="H6" s="69">
        <v>3</v>
      </c>
      <c r="I6" s="70">
        <v>4</v>
      </c>
      <c r="J6" s="60">
        <v>4</v>
      </c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s="61" customFormat="1" ht="18.75">
      <c r="A7" s="60"/>
      <c r="B7" s="60"/>
      <c r="C7" s="60"/>
      <c r="D7" s="60"/>
      <c r="F7" s="71">
        <v>1</v>
      </c>
      <c r="G7" s="72" t="s">
        <v>85</v>
      </c>
      <c r="H7" s="73" t="str">
        <f>IF(dateCh="","",dateCh)</f>
        <v>10.12.2018</v>
      </c>
      <c r="I7" s="24" t="s">
        <v>86</v>
      </c>
      <c r="J7" s="74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1:20" s="61" customFormat="1" ht="45">
      <c r="A8" s="75">
        <v>1</v>
      </c>
      <c r="B8" s="60"/>
      <c r="C8" s="60"/>
      <c r="D8" s="60"/>
      <c r="F8" s="71" t="e">
        <f ca="1">"2." &amp;mergeValue(A8)</f>
        <v>#NAME?</v>
      </c>
      <c r="G8" s="72" t="s">
        <v>87</v>
      </c>
      <c r="H8" s="73" t="str">
        <f>IF('[2]Перечень тарифов'!R21="","наименование отсутствует","" &amp; '[2]Перечень тарифов'!R21 &amp; "")</f>
        <v>наименование отсутствует</v>
      </c>
      <c r="I8" s="24" t="s">
        <v>88</v>
      </c>
      <c r="J8" s="74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spans="1:20" s="61" customFormat="1" ht="22.5">
      <c r="A9" s="75"/>
      <c r="B9" s="60"/>
      <c r="C9" s="60"/>
      <c r="D9" s="60"/>
      <c r="F9" s="71" t="e">
        <f ca="1">"3." &amp;mergeValue(A9)</f>
        <v>#NAME?</v>
      </c>
      <c r="G9" s="72" t="s">
        <v>89</v>
      </c>
      <c r="H9" s="73" t="str">
        <f>IF('[2]Перечень тарифов'!F21="","наименование отсутствует","" &amp; '[2]Перечень тарифов'!F21 &amp; "")</f>
        <v>Водоотведение</v>
      </c>
      <c r="I9" s="24" t="s">
        <v>90</v>
      </c>
      <c r="J9" s="74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spans="1:20" s="61" customFormat="1" ht="22.5">
      <c r="A10" s="75"/>
      <c r="B10" s="60"/>
      <c r="C10" s="60"/>
      <c r="D10" s="60"/>
      <c r="F10" s="71" t="e">
        <f ca="1">"4."&amp;mergeValue(A10)</f>
        <v>#NAME?</v>
      </c>
      <c r="G10" s="72" t="s">
        <v>91</v>
      </c>
      <c r="H10" s="66" t="s">
        <v>16</v>
      </c>
      <c r="I10" s="24"/>
      <c r="J10" s="74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spans="1:20" s="61" customFormat="1" ht="18.75">
      <c r="A11" s="75"/>
      <c r="B11" s="75">
        <v>1</v>
      </c>
      <c r="C11" s="76"/>
      <c r="D11" s="76"/>
      <c r="F11" s="71" t="e">
        <f ca="1">"4."&amp;mergeValue(A11) &amp;"."&amp;mergeValue(B11)</f>
        <v>#NAME?</v>
      </c>
      <c r="G11" s="77" t="s">
        <v>92</v>
      </c>
      <c r="H11" s="73" t="str">
        <f>IF(region_name="","",region_name)</f>
        <v>Ханты-Мансийский автономный округ</v>
      </c>
      <c r="I11" s="24" t="s">
        <v>93</v>
      </c>
      <c r="J11" s="74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pans="1:20" s="61" customFormat="1" ht="22.5">
      <c r="A12" s="75"/>
      <c r="B12" s="75"/>
      <c r="C12" s="75">
        <v>1</v>
      </c>
      <c r="D12" s="76"/>
      <c r="F12" s="71" t="e">
        <f ca="1">"4."&amp;mergeValue(A12) &amp;"."&amp;mergeValue(B12)&amp;"."&amp;mergeValue(C12)</f>
        <v>#NAME?</v>
      </c>
      <c r="G12" s="78" t="s">
        <v>94</v>
      </c>
      <c r="H12" s="73" t="str">
        <f>IF([2]Территории!H13="","","" &amp; [2]Территории!H13 &amp; "")</f>
        <v>город Сургут</v>
      </c>
      <c r="I12" s="24" t="s">
        <v>95</v>
      </c>
      <c r="J12" s="74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1:20" s="61" customFormat="1" ht="56.25">
      <c r="A13" s="75"/>
      <c r="B13" s="75"/>
      <c r="C13" s="75"/>
      <c r="D13" s="76">
        <v>1</v>
      </c>
      <c r="F13" s="71" t="e">
        <f ca="1">"4."&amp;mergeValue(A13) &amp;"."&amp;mergeValue(B13)&amp;"."&amp;mergeValue(C13)&amp;"."&amp;mergeValue(D13)</f>
        <v>#NAME?</v>
      </c>
      <c r="G13" s="79" t="s">
        <v>96</v>
      </c>
      <c r="H13" s="73" t="str">
        <f>IF([2]Территории!R14="","","" &amp; [2]Территории!R14 &amp; "")</f>
        <v>город Сургут (71876000)</v>
      </c>
      <c r="I13" s="27" t="s">
        <v>97</v>
      </c>
      <c r="J13" s="74"/>
      <c r="K13" s="60"/>
      <c r="L13" s="60"/>
      <c r="M13" s="60"/>
      <c r="N13" s="60"/>
      <c r="O13" s="60"/>
      <c r="P13" s="60"/>
      <c r="Q13" s="60"/>
      <c r="R13" s="60"/>
      <c r="S13" s="60"/>
      <c r="T13" s="60"/>
    </row>
    <row r="14" spans="1:20" s="81" customFormat="1" ht="15">
      <c r="A14" s="80"/>
      <c r="B14" s="80"/>
      <c r="C14" s="80"/>
      <c r="D14" s="80"/>
      <c r="F14" s="82"/>
      <c r="G14" s="83"/>
      <c r="H14" s="84"/>
      <c r="I14" s="85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spans="1:20" s="81" customFormat="1" ht="15">
      <c r="A15" s="80"/>
      <c r="B15" s="80"/>
      <c r="C15" s="80"/>
      <c r="D15" s="80"/>
      <c r="F15" s="82"/>
      <c r="G15" s="49" t="s">
        <v>98</v>
      </c>
      <c r="H15" s="49"/>
      <c r="I15" s="85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</sheetData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3.10.</vt:lpstr>
      <vt:lpstr>Форма 1.0.1.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Svenlana Titova</dc:creator>
  <cp:lastModifiedBy>Svenlana Titova</cp:lastModifiedBy>
  <dcterms:created xsi:type="dcterms:W3CDTF">2018-12-26T06:02:52Z</dcterms:created>
  <dcterms:modified xsi:type="dcterms:W3CDTF">2019-03-21T09:06:39Z</dcterms:modified>
</cp:coreProperties>
</file>